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075" windowHeight="4680" activeTab="0"/>
  </bookViews>
  <sheets>
    <sheet name="유소년" sheetId="1" r:id="rId1"/>
    <sheet name="어떤분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<sst xmlns="http://schemas.openxmlformats.org/spreadsheetml/2006/main" count="41" uniqueCount="18">
  <si>
    <t>구간</t>
  </si>
  <si>
    <t>구간인원</t>
  </si>
  <si>
    <t>샘플</t>
  </si>
  <si>
    <t>잔류</t>
  </si>
  <si>
    <t>누적
잔류</t>
  </si>
  <si>
    <t>대기 100</t>
  </si>
  <si>
    <t>대기 150</t>
  </si>
  <si>
    <t>대기 200</t>
  </si>
  <si>
    <t>초기잔류</t>
  </si>
  <si>
    <t>우선 75</t>
  </si>
  <si>
    <t>최초 32</t>
  </si>
  <si>
    <t>대기 50</t>
  </si>
  <si>
    <t>합격자</t>
  </si>
  <si>
    <t>비율</t>
  </si>
  <si>
    <t>불합격자</t>
  </si>
  <si>
    <t>샘플수</t>
  </si>
  <si>
    <t>최초 107</t>
  </si>
  <si>
    <t>Case 1) 유소년 샘플 (2/1 14:00) 기준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</si>
</sst>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0_-;\-* #,##0.00_-;_-* &quot;-&quot;_-;_-@_-"/>
    <numFmt numFmtId="178" formatCode="0.0%"/>
    <numFmt numFmtId="179" formatCode="_-* #,##0.000_-;\-* #,##0.000_-;_-* &quot;-&quot;??_-;_-@_-"/>
  </numFmts>
  <fonts count="3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79" fontId="0" fillId="0" borderId="0" xfId="0" applyNumberFormat="1" applyAlignment="1">
      <alignment vertical="center"/>
    </xf>
    <xf numFmtId="0" fontId="0" fillId="33" borderId="10" xfId="0" applyFill="1" applyBorder="1" applyAlignment="1">
      <alignment vertical="center"/>
    </xf>
    <xf numFmtId="41" fontId="0" fillId="34" borderId="10" xfId="0" applyNumberForma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41" fontId="0" fillId="35" borderId="10" xfId="48" applyFont="1" applyFill="1" applyBorder="1" applyAlignment="1">
      <alignment vertical="center"/>
    </xf>
    <xf numFmtId="0" fontId="0" fillId="36" borderId="10" xfId="0" applyFill="1" applyBorder="1" applyAlignment="1">
      <alignment horizontal="center" vertical="center" wrapText="1"/>
    </xf>
    <xf numFmtId="178" fontId="0" fillId="36" borderId="10" xfId="43" applyNumberFormat="1" applyFont="1" applyFill="1" applyBorder="1" applyAlignment="1">
      <alignment vertical="center"/>
    </xf>
    <xf numFmtId="0" fontId="0" fillId="6" borderId="10" xfId="0" applyFill="1" applyBorder="1" applyAlignment="1">
      <alignment horizontal="center" vertical="center" wrapText="1"/>
    </xf>
    <xf numFmtId="0" fontId="0" fillId="6" borderId="10" xfId="0" applyFill="1" applyBorder="1" applyAlignment="1">
      <alignment vertical="center"/>
    </xf>
    <xf numFmtId="178" fontId="0" fillId="6" borderId="10" xfId="43" applyNumberFormat="1" applyFont="1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41" fontId="0" fillId="35" borderId="11" xfId="48" applyFont="1" applyFill="1" applyBorder="1" applyAlignment="1">
      <alignment horizontal="center" vertical="center"/>
    </xf>
    <xf numFmtId="41" fontId="0" fillId="35" borderId="12" xfId="48" applyFont="1" applyFill="1" applyBorder="1" applyAlignment="1">
      <alignment horizontal="center" vertical="center"/>
    </xf>
    <xf numFmtId="41" fontId="0" fillId="35" borderId="13" xfId="48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0"/>
  <sheetViews>
    <sheetView tabSelected="1" zoomScalePageLayoutView="0" workbookViewId="0" topLeftCell="A1">
      <selection activeCell="I16" sqref="I16"/>
    </sheetView>
  </sheetViews>
  <sheetFormatPr defaultColWidth="9.140625" defaultRowHeight="15"/>
  <sheetData>
    <row r="2" ht="18" customHeight="1">
      <c r="A2" t="s">
        <v>17</v>
      </c>
    </row>
    <row r="3" spans="1:11" ht="18" customHeight="1">
      <c r="A3" s="12" t="s">
        <v>0</v>
      </c>
      <c r="B3" s="15" t="s">
        <v>1</v>
      </c>
      <c r="C3" s="18" t="s">
        <v>2</v>
      </c>
      <c r="D3" s="21" t="s">
        <v>2</v>
      </c>
      <c r="E3" s="22"/>
      <c r="F3" s="22"/>
      <c r="G3" s="22"/>
      <c r="H3" s="22"/>
      <c r="I3" s="22"/>
      <c r="J3" s="23" t="s">
        <v>3</v>
      </c>
      <c r="K3" s="26" t="s">
        <v>4</v>
      </c>
    </row>
    <row r="4" spans="1:11" ht="18" customHeight="1">
      <c r="A4" s="13"/>
      <c r="B4" s="16"/>
      <c r="C4" s="19"/>
      <c r="D4" s="21" t="s">
        <v>12</v>
      </c>
      <c r="E4" s="29"/>
      <c r="F4" s="21" t="s">
        <v>14</v>
      </c>
      <c r="G4" s="29"/>
      <c r="H4" s="21" t="s">
        <v>8</v>
      </c>
      <c r="I4" s="29"/>
      <c r="J4" s="24"/>
      <c r="K4" s="27"/>
    </row>
    <row r="5" spans="1:11" ht="18" customHeight="1">
      <c r="A5" s="14"/>
      <c r="B5" s="17"/>
      <c r="C5" s="20"/>
      <c r="D5" s="9" t="s">
        <v>15</v>
      </c>
      <c r="E5" s="9" t="s">
        <v>13</v>
      </c>
      <c r="F5" s="9" t="s">
        <v>15</v>
      </c>
      <c r="G5" s="9" t="s">
        <v>13</v>
      </c>
      <c r="H5" s="9" t="s">
        <v>15</v>
      </c>
      <c r="I5" s="9" t="s">
        <v>13</v>
      </c>
      <c r="J5" s="25"/>
      <c r="K5" s="28"/>
    </row>
    <row r="6" spans="1:11" ht="18" customHeight="1">
      <c r="A6" s="5" t="s">
        <v>16</v>
      </c>
      <c r="B6" s="1">
        <v>107</v>
      </c>
      <c r="C6" s="10">
        <v>45</v>
      </c>
      <c r="D6" s="10">
        <v>38</v>
      </c>
      <c r="E6" s="11">
        <f>D6/C6</f>
        <v>0.8444444444444444</v>
      </c>
      <c r="F6" s="10">
        <v>2</v>
      </c>
      <c r="G6" s="11">
        <f>F6/C6</f>
        <v>0.044444444444444446</v>
      </c>
      <c r="H6" s="10">
        <v>5</v>
      </c>
      <c r="I6" s="11">
        <f>H6/C6</f>
        <v>0.1111111111111111</v>
      </c>
      <c r="J6" s="6">
        <f>(F6+H6)*B6/C6</f>
        <v>16.644444444444446</v>
      </c>
      <c r="K6" s="4">
        <f>J6</f>
        <v>16.644444444444446</v>
      </c>
    </row>
    <row r="7" spans="1:11" ht="18" customHeight="1">
      <c r="A7" s="5" t="s">
        <v>5</v>
      </c>
      <c r="B7" s="1">
        <v>100</v>
      </c>
      <c r="C7" s="10">
        <v>32</v>
      </c>
      <c r="D7" s="10">
        <v>15</v>
      </c>
      <c r="E7" s="11">
        <f>D7/C7</f>
        <v>0.46875</v>
      </c>
      <c r="F7" s="10">
        <v>10</v>
      </c>
      <c r="G7" s="11">
        <f>F7/C7</f>
        <v>0.3125</v>
      </c>
      <c r="H7" s="10">
        <v>7</v>
      </c>
      <c r="I7" s="11">
        <f>H7/C7</f>
        <v>0.21875</v>
      </c>
      <c r="J7" s="6">
        <f>(F7+H7)*B7/C7</f>
        <v>53.125</v>
      </c>
      <c r="K7" s="4">
        <f>K6+J7</f>
        <v>69.76944444444445</v>
      </c>
    </row>
    <row r="8" spans="1:11" ht="18" customHeight="1">
      <c r="A8" s="5" t="s">
        <v>6</v>
      </c>
      <c r="B8" s="1">
        <v>50</v>
      </c>
      <c r="C8" s="10">
        <v>25</v>
      </c>
      <c r="D8" s="10">
        <v>12</v>
      </c>
      <c r="E8" s="11">
        <f>D8/C8</f>
        <v>0.48</v>
      </c>
      <c r="F8" s="10">
        <v>5</v>
      </c>
      <c r="G8" s="11">
        <f>F8/C8</f>
        <v>0.2</v>
      </c>
      <c r="H8" s="10">
        <v>8</v>
      </c>
      <c r="I8" s="11">
        <f>H8/C8</f>
        <v>0.32</v>
      </c>
      <c r="J8" s="6">
        <f>(F8+H8)*B8/C8</f>
        <v>26</v>
      </c>
      <c r="K8" s="4">
        <f>K7+J8</f>
        <v>95.76944444444445</v>
      </c>
    </row>
    <row r="9" spans="1:11" ht="18" customHeight="1">
      <c r="A9" s="5" t="s">
        <v>7</v>
      </c>
      <c r="B9" s="1">
        <v>50</v>
      </c>
      <c r="C9" s="10">
        <v>19</v>
      </c>
      <c r="D9" s="10">
        <v>11</v>
      </c>
      <c r="E9" s="11">
        <f>D9/C9</f>
        <v>0.5789473684210527</v>
      </c>
      <c r="F9" s="10">
        <v>3</v>
      </c>
      <c r="G9" s="11">
        <f>F9/C9</f>
        <v>0.15789473684210525</v>
      </c>
      <c r="H9" s="10">
        <v>5</v>
      </c>
      <c r="I9" s="11">
        <f>H9/C9</f>
        <v>0.2631578947368421</v>
      </c>
      <c r="J9" s="6">
        <f>(F9+H9)*B9/C9</f>
        <v>21.05263157894737</v>
      </c>
      <c r="K9" s="4">
        <f>K8+J9</f>
        <v>116.82207602339182</v>
      </c>
    </row>
    <row r="10" ht="18" customHeight="1">
      <c r="F10" s="2"/>
    </row>
    <row r="21" ht="18" customHeight="1"/>
    <row r="22" ht="18" customHeight="1"/>
    <row r="23" ht="18" customHeight="1"/>
    <row r="24" ht="18" customHeight="1"/>
    <row r="25" ht="18" customHeight="1"/>
  </sheetData>
  <sheetProtection/>
  <mergeCells count="9">
    <mergeCell ref="A3:A5"/>
    <mergeCell ref="B3:B5"/>
    <mergeCell ref="C3:C5"/>
    <mergeCell ref="D3:I3"/>
    <mergeCell ref="J3:J5"/>
    <mergeCell ref="K3:K5"/>
    <mergeCell ref="D4:E4"/>
    <mergeCell ref="F4:G4"/>
    <mergeCell ref="H4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0"/>
  <sheetViews>
    <sheetView zoomScalePageLayoutView="0" workbookViewId="0" topLeftCell="A1">
      <selection activeCell="D19" sqref="D19"/>
    </sheetView>
  </sheetViews>
  <sheetFormatPr defaultColWidth="9.140625" defaultRowHeight="15"/>
  <sheetData>
    <row r="1" ht="18" customHeight="1"/>
    <row r="2" spans="1:11" ht="18" customHeight="1">
      <c r="A2" s="12" t="s">
        <v>0</v>
      </c>
      <c r="B2" s="15" t="s">
        <v>1</v>
      </c>
      <c r="C2" s="32" t="s">
        <v>2</v>
      </c>
      <c r="D2" s="30" t="s">
        <v>2</v>
      </c>
      <c r="E2" s="35"/>
      <c r="F2" s="35"/>
      <c r="G2" s="35"/>
      <c r="H2" s="35"/>
      <c r="I2" s="35"/>
      <c r="J2" s="23" t="s">
        <v>3</v>
      </c>
      <c r="K2" s="26" t="s">
        <v>4</v>
      </c>
    </row>
    <row r="3" spans="1:11" ht="18" customHeight="1">
      <c r="A3" s="13"/>
      <c r="B3" s="16"/>
      <c r="C3" s="33"/>
      <c r="D3" s="30" t="s">
        <v>12</v>
      </c>
      <c r="E3" s="31"/>
      <c r="F3" s="30" t="s">
        <v>14</v>
      </c>
      <c r="G3" s="31"/>
      <c r="H3" s="30" t="s">
        <v>8</v>
      </c>
      <c r="I3" s="31"/>
      <c r="J3" s="24"/>
      <c r="K3" s="27"/>
    </row>
    <row r="4" spans="1:11" ht="18" customHeight="1">
      <c r="A4" s="14"/>
      <c r="B4" s="17"/>
      <c r="C4" s="34"/>
      <c r="D4" s="7" t="s">
        <v>15</v>
      </c>
      <c r="E4" s="7" t="s">
        <v>13</v>
      </c>
      <c r="F4" s="7" t="s">
        <v>15</v>
      </c>
      <c r="G4" s="7" t="s">
        <v>13</v>
      </c>
      <c r="H4" s="7" t="s">
        <v>15</v>
      </c>
      <c r="I4" s="7" t="s">
        <v>13</v>
      </c>
      <c r="J4" s="25"/>
      <c r="K4" s="28"/>
    </row>
    <row r="5" spans="1:11" ht="18" customHeight="1">
      <c r="A5" s="5" t="s">
        <v>9</v>
      </c>
      <c r="B5" s="1">
        <v>75</v>
      </c>
      <c r="C5" s="3">
        <f>22</f>
        <v>22</v>
      </c>
      <c r="D5" s="3">
        <v>18</v>
      </c>
      <c r="E5" s="8">
        <f aca="true" t="shared" si="0" ref="E5:E10">D5/C5</f>
        <v>0.8181818181818182</v>
      </c>
      <c r="F5" s="3"/>
      <c r="G5" s="8">
        <f aca="true" t="shared" si="1" ref="G5:G10">F5/C5</f>
        <v>0</v>
      </c>
      <c r="H5" s="3">
        <v>4</v>
      </c>
      <c r="I5" s="8">
        <f aca="true" t="shared" si="2" ref="I5:I10">H5/C5</f>
        <v>0.18181818181818182</v>
      </c>
      <c r="J5" s="6">
        <f aca="true" t="shared" si="3" ref="J5:J10">(F5+H5)*B5/22</f>
        <v>13.636363636363637</v>
      </c>
      <c r="K5" s="4">
        <f>J5</f>
        <v>13.636363636363637</v>
      </c>
    </row>
    <row r="6" spans="1:11" ht="18" customHeight="1">
      <c r="A6" s="5" t="s">
        <v>10</v>
      </c>
      <c r="B6" s="1">
        <v>32</v>
      </c>
      <c r="C6" s="3">
        <v>10</v>
      </c>
      <c r="D6" s="3">
        <v>8</v>
      </c>
      <c r="E6" s="8">
        <f t="shared" si="0"/>
        <v>0.8</v>
      </c>
      <c r="F6" s="3"/>
      <c r="G6" s="8">
        <f t="shared" si="1"/>
        <v>0</v>
      </c>
      <c r="H6" s="3">
        <v>2</v>
      </c>
      <c r="I6" s="8">
        <f t="shared" si="2"/>
        <v>0.2</v>
      </c>
      <c r="J6" s="6">
        <f t="shared" si="3"/>
        <v>2.909090909090909</v>
      </c>
      <c r="K6" s="4">
        <f>K5+J6</f>
        <v>16.545454545454547</v>
      </c>
    </row>
    <row r="7" spans="1:11" ht="18" customHeight="1">
      <c r="A7" s="5" t="s">
        <v>11</v>
      </c>
      <c r="B7" s="1">
        <v>50</v>
      </c>
      <c r="C7" s="3">
        <v>19</v>
      </c>
      <c r="D7" s="3">
        <v>12</v>
      </c>
      <c r="E7" s="8">
        <f t="shared" si="0"/>
        <v>0.631578947368421</v>
      </c>
      <c r="F7" s="3">
        <v>3</v>
      </c>
      <c r="G7" s="8">
        <f t="shared" si="1"/>
        <v>0.15789473684210525</v>
      </c>
      <c r="H7" s="3">
        <v>4</v>
      </c>
      <c r="I7" s="8">
        <f t="shared" si="2"/>
        <v>0.21052631578947367</v>
      </c>
      <c r="J7" s="6">
        <f t="shared" si="3"/>
        <v>15.909090909090908</v>
      </c>
      <c r="K7" s="4">
        <f>K6+J7</f>
        <v>32.45454545454545</v>
      </c>
    </row>
    <row r="8" spans="1:11" ht="18" customHeight="1">
      <c r="A8" s="5" t="s">
        <v>5</v>
      </c>
      <c r="B8" s="1">
        <v>50</v>
      </c>
      <c r="C8" s="3">
        <v>15</v>
      </c>
      <c r="D8" s="3">
        <v>5</v>
      </c>
      <c r="E8" s="8">
        <f t="shared" si="0"/>
        <v>0.3333333333333333</v>
      </c>
      <c r="F8" s="3">
        <v>3</v>
      </c>
      <c r="G8" s="8">
        <f t="shared" si="1"/>
        <v>0.2</v>
      </c>
      <c r="H8" s="3">
        <v>7</v>
      </c>
      <c r="I8" s="8">
        <f t="shared" si="2"/>
        <v>0.4666666666666667</v>
      </c>
      <c r="J8" s="6">
        <f t="shared" si="3"/>
        <v>22.727272727272727</v>
      </c>
      <c r="K8" s="4">
        <f>K7+J8</f>
        <v>55.18181818181818</v>
      </c>
    </row>
    <row r="9" spans="1:11" ht="18" customHeight="1">
      <c r="A9" s="5" t="s">
        <v>6</v>
      </c>
      <c r="B9" s="1">
        <v>50</v>
      </c>
      <c r="C9" s="3">
        <v>22</v>
      </c>
      <c r="D9" s="3">
        <v>12</v>
      </c>
      <c r="E9" s="8">
        <f t="shared" si="0"/>
        <v>0.5454545454545454</v>
      </c>
      <c r="F9" s="3">
        <v>3</v>
      </c>
      <c r="G9" s="8">
        <f t="shared" si="1"/>
        <v>0.13636363636363635</v>
      </c>
      <c r="H9" s="3">
        <v>7</v>
      </c>
      <c r="I9" s="8">
        <f t="shared" si="2"/>
        <v>0.3181818181818182</v>
      </c>
      <c r="J9" s="6">
        <f t="shared" si="3"/>
        <v>22.727272727272727</v>
      </c>
      <c r="K9" s="4">
        <f>K8+J9</f>
        <v>77.9090909090909</v>
      </c>
    </row>
    <row r="10" spans="1:11" ht="18" customHeight="1">
      <c r="A10" s="5" t="s">
        <v>7</v>
      </c>
      <c r="B10" s="1">
        <v>50</v>
      </c>
      <c r="C10" s="3">
        <v>13</v>
      </c>
      <c r="D10" s="3">
        <v>7</v>
      </c>
      <c r="E10" s="8">
        <f t="shared" si="0"/>
        <v>0.5384615384615384</v>
      </c>
      <c r="F10" s="3">
        <v>1</v>
      </c>
      <c r="G10" s="8">
        <f t="shared" si="1"/>
        <v>0.07692307692307693</v>
      </c>
      <c r="H10" s="3">
        <v>5</v>
      </c>
      <c r="I10" s="8">
        <f t="shared" si="2"/>
        <v>0.38461538461538464</v>
      </c>
      <c r="J10" s="6">
        <f t="shared" si="3"/>
        <v>13.636363636363637</v>
      </c>
      <c r="K10" s="4">
        <f>K9+J10</f>
        <v>91.54545454545455</v>
      </c>
    </row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</sheetData>
  <sheetProtection/>
  <mergeCells count="9">
    <mergeCell ref="K2:K4"/>
    <mergeCell ref="D3:E3"/>
    <mergeCell ref="F3:G3"/>
    <mergeCell ref="H3:I3"/>
    <mergeCell ref="A2:A4"/>
    <mergeCell ref="B2:B4"/>
    <mergeCell ref="C2:C4"/>
    <mergeCell ref="D2:I2"/>
    <mergeCell ref="J2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KDM</dc:creator>
  <cp:keywords/>
  <dc:description/>
  <cp:lastModifiedBy>dmkim</cp:lastModifiedBy>
  <dcterms:created xsi:type="dcterms:W3CDTF">2011-01-25T10:09:27Z</dcterms:created>
  <dcterms:modified xsi:type="dcterms:W3CDTF">2011-02-01T06:06:41Z</dcterms:modified>
  <cp:category/>
  <cp:version/>
  <cp:contentType/>
  <cp:contentStatus/>
</cp:coreProperties>
</file>